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INFORME DE GESTION EPA 2013" sheetId="1" r:id="rId1"/>
  </sheets>
  <calcPr calcId="145621"/>
</workbook>
</file>

<file path=xl/calcChain.xml><?xml version="1.0" encoding="utf-8"?>
<calcChain xmlns="http://schemas.openxmlformats.org/spreadsheetml/2006/main">
  <c r="Q28" i="1" l="1"/>
  <c r="P28" i="1"/>
  <c r="K25" i="1"/>
  <c r="K20" i="1"/>
  <c r="K18" i="1"/>
  <c r="K14" i="1"/>
  <c r="K11" i="1"/>
  <c r="K10" i="1"/>
</calcChain>
</file>

<file path=xl/sharedStrings.xml><?xml version="1.0" encoding="utf-8"?>
<sst xmlns="http://schemas.openxmlformats.org/spreadsheetml/2006/main" count="128" uniqueCount="84">
  <si>
    <t>INFORME DE GESTION EPA - DICIEMBRE DE 2013</t>
  </si>
  <si>
    <t>(1) EJE</t>
  </si>
  <si>
    <t>(2) POLITICA</t>
  </si>
  <si>
    <t>(3) PROGRAMA</t>
  </si>
  <si>
    <t>(4) META DE RESULTADO DEL CUATRIENIO</t>
  </si>
  <si>
    <t>(5) PROYECTO</t>
  </si>
  <si>
    <t>(6) META PRODUCTO</t>
  </si>
  <si>
    <t>(7) INDICADOR</t>
  </si>
  <si>
    <t>(8) CRONOGRAMA</t>
  </si>
  <si>
    <t>(9) RECURSOS</t>
  </si>
  <si>
    <t>RESPONSABLE</t>
  </si>
  <si>
    <t>INDICADOR ESPERADO DE LA META PRODUCTO</t>
  </si>
  <si>
    <t>(D) EJECUTADO A FECHA 30 DE DICIEMBRE DEL 2013</t>
  </si>
  <si>
    <t>EJECUTADO S/PLANEACION</t>
  </si>
  <si>
    <t>(10) CRONOGRAMA PROGRAMADO</t>
  </si>
  <si>
    <t>(11) CRONOGRAMA EJECUTADO A DICIEMBRE 30 DEL 2013</t>
  </si>
  <si>
    <t>(D) MONTO EJECUTADO A FECHA 30 DE DICIEMBRE DEL 2013</t>
  </si>
  <si>
    <t>APROPIADO S/PREDIS</t>
  </si>
  <si>
    <t>EJECUTADO S/PREDIS</t>
  </si>
  <si>
    <t>NOMBRE</t>
  </si>
  <si>
    <t>Indicador Inicial 2011</t>
  </si>
  <si>
    <t>(EJECUTADO/PROGRAMADO)*100</t>
  </si>
  <si>
    <t>FUENTE</t>
  </si>
  <si>
    <t>VALOR</t>
  </si>
  <si>
    <t>HABITAT, INFRAESTRUCTURA Y SUSTENTABILIDAD</t>
  </si>
  <si>
    <t>POLITICA AMBIENTAL COMO RETO A LA ADAPTABILIDAD AL CAMBIO CLIMATICO</t>
  </si>
  <si>
    <t>NUESTROS SUELOS DE PROTECCION</t>
  </si>
  <si>
    <t>50 % de los suelos de protección que existen actualmente, delimitados, precisados y reglamentados</t>
  </si>
  <si>
    <t>PLAN DE MANEJO INTEGRAL DEL CERRO DE LA POPA</t>
  </si>
  <si>
    <t>Formulación e implementación  de proyectos para la mitigación del riesgo y recuperación de áreas degradadas</t>
  </si>
  <si>
    <t>Proyectos Implementados</t>
  </si>
  <si>
    <t>ENERO-DICIEMBRE DEL 2013</t>
  </si>
  <si>
    <t>JULIO - DICIEMBRE DE 2.013</t>
  </si>
  <si>
    <t>Ley 99/93 transferencias del sector Eléctrico</t>
  </si>
  <si>
    <t>30% de mejoramiento de las Condiciones de la ciénaga de la Virgen y cuerpos de agua internos en su componente físico químico del recurso hídrico</t>
  </si>
  <si>
    <t>MITIGACION AMBIENTAL</t>
  </si>
  <si>
    <t>Limpieza de las raíces y mantenimiento de las zonas de manglar:
0,5 Ha caño Bazurto
0,25 Ha de Mangle en la Ciénaga de las Quintas.
0,2 Ha de Mangle en  TNP Ecopetrol. (0,95 Ha)
y limpieza de los caños Policrapa I, Policarpa II, 20 de Julio fase I, Antonio josé de Sucre y Arroz Barato, en el distrito de Cartagena.</t>
  </si>
  <si>
    <t>Mitigación de Impactos negativos al medio ambiente</t>
  </si>
  <si>
    <t>Transf.Rendimientos Financieros SGP</t>
  </si>
  <si>
    <t>GESTION AMBIENTAL PARA LA PROTECCION Y CONSERVACION DE LA ESTRUCTURA ECOLOGICA</t>
  </si>
  <si>
    <t xml:space="preserve">Dos  Planes  de  Manejo  para  el  control, recuperación y preservación de los ecosistemas de manglar urbano con base en en la zonificación aprobada por el Ministerio de Ambiente y desarrollo Sostenible, Elaborados y Ejecutados </t>
  </si>
  <si>
    <t>PARQUE DISTRITAL CIENAGA DE LA VIRGEN</t>
  </si>
  <si>
    <r>
      <rPr>
        <sz val="11"/>
        <rFont val="Calibri"/>
        <family val="2"/>
      </rPr>
      <t xml:space="preserve">Beneficiar a </t>
    </r>
    <r>
      <rPr>
        <sz val="11"/>
        <rFont val="Calibri"/>
        <family val="2"/>
      </rPr>
      <t xml:space="preserve">896.000 personas </t>
    </r>
    <r>
      <rPr>
        <sz val="11"/>
        <rFont val="Calibri"/>
        <family val="2"/>
      </rPr>
      <t>con el parque distrital cienaga de la virgen</t>
    </r>
  </si>
  <si>
    <t>Población beneficiada</t>
  </si>
  <si>
    <t xml:space="preserve">565 mil </t>
  </si>
  <si>
    <t>Sobretasa ambiental peajes</t>
  </si>
  <si>
    <t>OPERACION Y MANTENIMIENTO DE LA BOCANA ESTABILIZADA DE MAREAS</t>
  </si>
  <si>
    <t>400.000 personas beneficiadas con condiciones fisicoquimicas aptas para contacto secundario</t>
  </si>
  <si>
    <t>400 mil</t>
  </si>
  <si>
    <t>Rendimientos Financiero SGP Propósito General</t>
  </si>
  <si>
    <t>Plan de adaptabilidad de la ciudad al cambio climático, gestionado y apoyado</t>
  </si>
  <si>
    <t xml:space="preserve">MONITOREO CALIDAD RECURSOS HIDRICOS </t>
  </si>
  <si>
    <r>
      <rPr>
        <sz val="11"/>
        <rFont val="Calibri"/>
        <family val="2"/>
      </rPr>
      <t xml:space="preserve">REALIZAR </t>
    </r>
    <r>
      <rPr>
        <sz val="11"/>
        <rFont val="Calibri"/>
        <family val="2"/>
      </rPr>
      <t>48 MONITOREOS</t>
    </r>
    <r>
      <rPr>
        <sz val="11"/>
        <rFont val="Calibri"/>
        <family val="2"/>
      </rPr>
      <t xml:space="preserve"> DE LA CALIDAD DE LOS RECURSOS HIDRICOS</t>
    </r>
  </si>
  <si>
    <t>Monitoreos realizados por año</t>
  </si>
  <si>
    <t>Tasa Retributiva</t>
  </si>
  <si>
    <t>REGLAMENTACION Y ORDENACION DE LOS RECURSOS NATURALES</t>
  </si>
  <si>
    <t>DELIMITACION Y GEOREFEENCIACION DEL 50% DE LOS SUELOS DE PROTECCION</t>
  </si>
  <si>
    <t>PLAN MAESTRO DE ARBORIZACION</t>
  </si>
  <si>
    <t>Plan maestro de arborización diseñado, Plan maestro de arborización gestionado en su implementación</t>
  </si>
  <si>
    <t>PARQUES Y ZONAS VERDES PARA EL ENCUENTRO</t>
  </si>
  <si>
    <t>1 Plan Maestro de Arborización</t>
  </si>
  <si>
    <t>Plan Maestro de Arborización</t>
  </si>
  <si>
    <t>Rendimiento Financiero ICLD</t>
  </si>
  <si>
    <t>EDUCAR Y CONTROLAR PARA CONSERVAR</t>
  </si>
  <si>
    <t>50% de quejas disminuidas presentadas por la comunidad por impactos ambientales</t>
  </si>
  <si>
    <t>CONTROL Y VIGILANCIA</t>
  </si>
  <si>
    <t>Quejas disminuidas presentadas por la comunidad por impactos ambientales</t>
  </si>
  <si>
    <t>ICLD</t>
  </si>
  <si>
    <t>Rendimientos financieros ICLD</t>
  </si>
  <si>
    <t>Sistema de monitoreo y vigilancia de la calidad del Aire en el perímetro urbano, implementado</t>
  </si>
  <si>
    <t>MONITOREO DE LA CALIDAD DEL AIRE</t>
  </si>
  <si>
    <t>Rendimientos Financieros Regalias Directas</t>
  </si>
  <si>
    <t>MONITOREO RUIDO URBANO</t>
  </si>
  <si>
    <r>
      <rPr>
        <sz val="11"/>
        <rFont val="Calibri"/>
        <family val="2"/>
      </rPr>
      <t xml:space="preserve">REALIZAR </t>
    </r>
    <r>
      <rPr>
        <sz val="11"/>
        <rFont val="Calibri"/>
        <family val="2"/>
      </rPr>
      <t>MONITOREO RUIDO URBANO</t>
    </r>
  </si>
  <si>
    <t>15.000 Habitantes sensibilizados en cultura ciudadana ambiental</t>
  </si>
  <si>
    <t>EDUCACION E INVESTIGACION AMBIENTAL</t>
  </si>
  <si>
    <r>
      <t xml:space="preserve">15.000 personas sensibilizadas  </t>
    </r>
    <r>
      <rPr>
        <sz val="11"/>
        <rFont val="Calibri"/>
        <family val="2"/>
      </rPr>
      <t>(3.750 personas sensibilizadas por año)</t>
    </r>
  </si>
  <si>
    <t>3.500 personas sensibilizadas por año</t>
  </si>
  <si>
    <t>SGP - Proposito General</t>
  </si>
  <si>
    <t>Rend.financieros EPA SGP</t>
  </si>
  <si>
    <t>Segunda fase del Sistema Integral de Gestión Ambiental del Distrito (SIGAD) formulada</t>
  </si>
  <si>
    <t>FORTALECIMIENTO INSTITUCIONAL</t>
  </si>
  <si>
    <t>1 Estudio formulado</t>
  </si>
  <si>
    <t>Ingresos Corrientes de Libre Destinación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</si>
</sst>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3" xfId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9" fontId="4" fillId="8" borderId="17" xfId="0" applyNumberFormat="1" applyFont="1" applyFill="1" applyBorder="1" applyAlignment="1">
      <alignment horizontal="center" vertical="center"/>
    </xf>
    <xf numFmtId="1" fontId="0" fillId="8" borderId="17" xfId="0" applyNumberFormat="1" applyFill="1" applyBorder="1" applyAlignment="1">
      <alignment horizontal="center" vertical="center" wrapText="1"/>
    </xf>
    <xf numFmtId="9" fontId="5" fillId="8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65" fontId="6" fillId="8" borderId="17" xfId="2" applyNumberFormat="1" applyFont="1" applyFill="1" applyBorder="1" applyAlignment="1">
      <alignment horizontal="center" vertical="center"/>
    </xf>
    <xf numFmtId="165" fontId="7" fillId="8" borderId="17" xfId="2" applyNumberFormat="1" applyFont="1" applyFill="1" applyBorder="1" applyAlignment="1">
      <alignment horizontal="center" vertical="center" wrapText="1"/>
    </xf>
    <xf numFmtId="164" fontId="1" fillId="0" borderId="17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wrapText="1"/>
    </xf>
    <xf numFmtId="165" fontId="7" fillId="8" borderId="18" xfId="2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top" wrapText="1"/>
    </xf>
    <xf numFmtId="164" fontId="1" fillId="0" borderId="18" xfId="1" applyNumberFormat="1" applyFont="1" applyBorder="1" applyAlignment="1">
      <alignment horizontal="center" vertical="center"/>
    </xf>
    <xf numFmtId="0" fontId="0" fillId="0" borderId="18" xfId="0" applyBorder="1"/>
    <xf numFmtId="0" fontId="9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9" fontId="4" fillId="8" borderId="18" xfId="0" applyNumberFormat="1" applyFont="1" applyFill="1" applyBorder="1" applyAlignment="1">
      <alignment horizontal="center" vertical="center"/>
    </xf>
    <xf numFmtId="1" fontId="0" fillId="8" borderId="18" xfId="0" applyNumberFormat="1" applyFill="1" applyBorder="1" applyAlignment="1">
      <alignment horizontal="center" vertical="center" wrapText="1"/>
    </xf>
    <xf numFmtId="9" fontId="5" fillId="8" borderId="18" xfId="0" applyNumberFormat="1" applyFont="1" applyFill="1" applyBorder="1" applyAlignment="1">
      <alignment horizontal="center" vertical="center"/>
    </xf>
    <xf numFmtId="9" fontId="0" fillId="0" borderId="18" xfId="0" applyNumberFormat="1" applyFill="1" applyBorder="1" applyAlignment="1">
      <alignment horizontal="center" vertical="center" wrapText="1"/>
    </xf>
    <xf numFmtId="9" fontId="0" fillId="8" borderId="18" xfId="3" applyFont="1" applyFill="1" applyBorder="1" applyAlignment="1">
      <alignment horizontal="center" vertical="center" wrapText="1"/>
    </xf>
    <xf numFmtId="9" fontId="0" fillId="0" borderId="18" xfId="3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65" fontId="7" fillId="8" borderId="19" xfId="2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1" fillId="0" borderId="19" xfId="1" applyNumberFormat="1" applyFont="1" applyBorder="1" applyAlignment="1">
      <alignment horizontal="center" vertical="center"/>
    </xf>
    <xf numFmtId="0" fontId="0" fillId="0" borderId="19" xfId="0" applyBorder="1"/>
    <xf numFmtId="0" fontId="0" fillId="0" borderId="13" xfId="0" applyBorder="1"/>
    <xf numFmtId="9" fontId="14" fillId="10" borderId="13" xfId="0" applyNumberFormat="1" applyFont="1" applyFill="1" applyBorder="1" applyAlignment="1">
      <alignment horizontal="center" vertical="center" wrapText="1"/>
    </xf>
    <xf numFmtId="9" fontId="15" fillId="10" borderId="13" xfId="3" applyFont="1" applyFill="1" applyBorder="1" applyAlignment="1">
      <alignment horizontal="center" vertical="top" wrapText="1"/>
    </xf>
    <xf numFmtId="9" fontId="13" fillId="10" borderId="13" xfId="3" applyFont="1" applyFill="1" applyBorder="1" applyAlignment="1">
      <alignment horizontal="center" vertical="center" wrapText="1"/>
    </xf>
    <xf numFmtId="0" fontId="6" fillId="10" borderId="13" xfId="0" applyFont="1" applyFill="1" applyBorder="1"/>
    <xf numFmtId="165" fontId="14" fillId="10" borderId="13" xfId="2" applyNumberFormat="1" applyFont="1" applyFill="1" applyBorder="1"/>
    <xf numFmtId="9" fontId="0" fillId="8" borderId="18" xfId="3" applyFont="1" applyFill="1" applyBorder="1" applyAlignment="1">
      <alignment horizontal="center" vertical="center" wrapText="1"/>
    </xf>
    <xf numFmtId="9" fontId="0" fillId="8" borderId="19" xfId="3" applyFon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1" fontId="0" fillId="8" borderId="18" xfId="0" applyNumberFormat="1" applyFill="1" applyBorder="1" applyAlignment="1">
      <alignment horizontal="center" vertical="center" wrapText="1"/>
    </xf>
    <xf numFmtId="1" fontId="0" fillId="8" borderId="19" xfId="0" applyNumberFormat="1" applyFill="1" applyBorder="1" applyAlignment="1">
      <alignment horizontal="center" vertical="center" wrapText="1"/>
    </xf>
    <xf numFmtId="9" fontId="2" fillId="8" borderId="18" xfId="3" applyFont="1" applyFill="1" applyBorder="1" applyAlignment="1">
      <alignment horizontal="center" vertical="center" wrapText="1"/>
    </xf>
    <xf numFmtId="9" fontId="2" fillId="8" borderId="19" xfId="3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wrapText="1"/>
    </xf>
    <xf numFmtId="0" fontId="13" fillId="10" borderId="21" xfId="0" applyFont="1" applyFill="1" applyBorder="1" applyAlignment="1">
      <alignment horizontal="center" wrapText="1"/>
    </xf>
    <xf numFmtId="0" fontId="13" fillId="10" borderId="22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7" borderId="18" xfId="0" applyFill="1" applyBorder="1" applyAlignment="1" applyProtection="1">
      <alignment horizontal="center" vertical="center" wrapText="1"/>
      <protection locked="0"/>
    </xf>
    <xf numFmtId="0" fontId="0" fillId="7" borderId="19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1" fontId="0" fillId="0" borderId="18" xfId="0" applyNumberFormat="1" applyFill="1" applyBorder="1" applyAlignment="1" applyProtection="1">
      <alignment horizontal="center" vertical="center" wrapText="1"/>
      <protection locked="0"/>
    </xf>
    <xf numFmtId="1" fontId="0" fillId="0" borderId="19" xfId="0" applyNumberFormat="1" applyFill="1" applyBorder="1" applyAlignment="1" applyProtection="1">
      <alignment horizontal="center" vertical="center" wrapText="1"/>
      <protection locked="0"/>
    </xf>
    <xf numFmtId="9" fontId="0" fillId="0" borderId="18" xfId="0" applyNumberFormat="1" applyFill="1" applyBorder="1" applyAlignment="1">
      <alignment horizontal="center" vertical="center" wrapText="1"/>
    </xf>
    <xf numFmtId="9" fontId="0" fillId="0" borderId="19" xfId="0" applyNumberForma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3" applyNumberFormat="1" applyFont="1" applyFill="1" applyBorder="1" applyAlignment="1">
      <alignment horizontal="center" vertical="center" wrapText="1"/>
    </xf>
    <xf numFmtId="9" fontId="0" fillId="8" borderId="18" xfId="3" applyNumberFormat="1" applyFont="1" applyFill="1" applyBorder="1" applyAlignment="1">
      <alignment horizontal="center" vertical="center" wrapText="1"/>
    </xf>
    <xf numFmtId="9" fontId="0" fillId="8" borderId="18" xfId="0" applyNumberFormat="1" applyFill="1" applyBorder="1" applyAlignment="1">
      <alignment horizontal="center" vertical="center" wrapText="1"/>
    </xf>
    <xf numFmtId="9" fontId="0" fillId="0" borderId="18" xfId="3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5" borderId="18" xfId="0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5" fontId="7" fillId="8" borderId="18" xfId="2" applyNumberFormat="1" applyFont="1" applyFill="1" applyBorder="1" applyAlignment="1">
      <alignment horizontal="center" vertical="center" wrapText="1"/>
    </xf>
    <xf numFmtId="164" fontId="0" fillId="0" borderId="18" xfId="1" applyNumberFormat="1" applyFont="1" applyBorder="1" applyAlignment="1">
      <alignment horizontal="center" vertical="center"/>
    </xf>
    <xf numFmtId="164" fontId="1" fillId="0" borderId="18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NumberFormat="1" applyFill="1" applyBorder="1" applyAlignment="1">
      <alignment horizontal="center" vertical="center" wrapText="1"/>
    </xf>
    <xf numFmtId="9" fontId="5" fillId="8" borderId="18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9" fontId="4" fillId="8" borderId="18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D8" sqref="D8:D9"/>
    </sheetView>
  </sheetViews>
  <sheetFormatPr baseColWidth="10" defaultRowHeight="15" x14ac:dyDescent="0.25"/>
  <cols>
    <col min="3" max="3" width="13.85546875" customWidth="1"/>
    <col min="4" max="4" width="16.28515625" customWidth="1"/>
    <col min="5" max="5" width="16.140625" customWidth="1"/>
    <col min="6" max="6" width="17.7109375" customWidth="1"/>
    <col min="7" max="7" width="15.85546875" customWidth="1"/>
    <col min="8" max="8" width="13" customWidth="1"/>
    <col min="10" max="10" width="15.42578125" customWidth="1"/>
    <col min="11" max="11" width="16.7109375" customWidth="1"/>
    <col min="12" max="12" width="15.28515625" customWidth="1"/>
    <col min="13" max="13" width="13.7109375" customWidth="1"/>
    <col min="14" max="14" width="15.7109375" customWidth="1"/>
    <col min="15" max="15" width="14.140625" customWidth="1"/>
    <col min="16" max="16" width="18.28515625" customWidth="1"/>
    <col min="17" max="17" width="18.5703125" customWidth="1"/>
  </cols>
  <sheetData>
    <row r="1" spans="1:20" ht="24" thickBot="1" x14ac:dyDescent="0.3">
      <c r="A1" s="111" t="s">
        <v>0</v>
      </c>
      <c r="B1" s="112"/>
      <c r="C1" s="112"/>
      <c r="D1" s="112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2"/>
      <c r="P1" s="112"/>
      <c r="Q1" s="112"/>
      <c r="R1" s="112"/>
      <c r="S1" s="112"/>
      <c r="T1" s="114"/>
    </row>
    <row r="2" spans="1:20" ht="15.75" thickBot="1" x14ac:dyDescent="0.3">
      <c r="A2" s="115" t="s">
        <v>1</v>
      </c>
      <c r="B2" s="115" t="s">
        <v>2</v>
      </c>
      <c r="C2" s="115" t="s">
        <v>3</v>
      </c>
      <c r="D2" s="115" t="s">
        <v>4</v>
      </c>
      <c r="E2" s="118" t="s">
        <v>5</v>
      </c>
      <c r="F2" s="118" t="s">
        <v>6</v>
      </c>
      <c r="G2" s="121" t="s">
        <v>7</v>
      </c>
      <c r="H2" s="122"/>
      <c r="I2" s="122"/>
      <c r="J2" s="122"/>
      <c r="K2" s="1"/>
      <c r="L2" s="1" t="s">
        <v>8</v>
      </c>
      <c r="M2" s="1"/>
      <c r="N2" s="2"/>
      <c r="O2" s="123" t="s">
        <v>9</v>
      </c>
      <c r="P2" s="124"/>
      <c r="Q2" s="124"/>
      <c r="R2" s="124"/>
      <c r="S2" s="125"/>
      <c r="T2" s="126" t="s">
        <v>10</v>
      </c>
    </row>
    <row r="3" spans="1:20" ht="30.75" thickBot="1" x14ac:dyDescent="0.3">
      <c r="A3" s="116"/>
      <c r="B3" s="116"/>
      <c r="C3" s="116"/>
      <c r="D3" s="116"/>
      <c r="E3" s="119"/>
      <c r="F3" s="119"/>
      <c r="G3" s="102" t="s">
        <v>11</v>
      </c>
      <c r="H3" s="103"/>
      <c r="I3" s="104"/>
      <c r="J3" s="95" t="s">
        <v>12</v>
      </c>
      <c r="K3" s="3" t="s">
        <v>13</v>
      </c>
      <c r="L3" s="95" t="s">
        <v>14</v>
      </c>
      <c r="M3" s="105" t="s">
        <v>15</v>
      </c>
      <c r="N3" s="107" t="s">
        <v>13</v>
      </c>
      <c r="O3" s="109">
        <v>2013</v>
      </c>
      <c r="P3" s="110"/>
      <c r="Q3" s="95" t="s">
        <v>16</v>
      </c>
      <c r="R3" s="95" t="s">
        <v>17</v>
      </c>
      <c r="S3" s="97" t="s">
        <v>18</v>
      </c>
      <c r="T3" s="127"/>
    </row>
    <row r="4" spans="1:20" ht="30.75" thickBot="1" x14ac:dyDescent="0.3">
      <c r="A4" s="117"/>
      <c r="B4" s="117"/>
      <c r="C4" s="117"/>
      <c r="D4" s="117"/>
      <c r="E4" s="120"/>
      <c r="F4" s="120"/>
      <c r="G4" s="4" t="s">
        <v>19</v>
      </c>
      <c r="H4" s="5" t="s">
        <v>20</v>
      </c>
      <c r="I4" s="5">
        <v>2013</v>
      </c>
      <c r="J4" s="96"/>
      <c r="K4" s="3" t="s">
        <v>21</v>
      </c>
      <c r="L4" s="96"/>
      <c r="M4" s="106"/>
      <c r="N4" s="108"/>
      <c r="O4" s="5" t="s">
        <v>22</v>
      </c>
      <c r="P4" s="6" t="s">
        <v>23</v>
      </c>
      <c r="Q4" s="96"/>
      <c r="R4" s="96"/>
      <c r="S4" s="98"/>
      <c r="T4" s="128"/>
    </row>
    <row r="5" spans="1:20" ht="120" x14ac:dyDescent="0.25">
      <c r="A5" s="81" t="s">
        <v>24</v>
      </c>
      <c r="B5" s="81" t="s">
        <v>25</v>
      </c>
      <c r="C5" s="100" t="s">
        <v>26</v>
      </c>
      <c r="D5" s="7" t="s">
        <v>27</v>
      </c>
      <c r="E5" s="8" t="s">
        <v>28</v>
      </c>
      <c r="F5" s="9" t="s">
        <v>29</v>
      </c>
      <c r="G5" s="10" t="s">
        <v>30</v>
      </c>
      <c r="H5" s="11">
        <v>0</v>
      </c>
      <c r="I5" s="12">
        <v>1</v>
      </c>
      <c r="J5" s="12">
        <v>1</v>
      </c>
      <c r="K5" s="13">
        <v>1</v>
      </c>
      <c r="L5" s="12" t="s">
        <v>31</v>
      </c>
      <c r="M5" s="14" t="s">
        <v>32</v>
      </c>
      <c r="N5" s="15">
        <v>1</v>
      </c>
      <c r="O5" s="16" t="s">
        <v>33</v>
      </c>
      <c r="P5" s="17">
        <v>10000000</v>
      </c>
      <c r="Q5" s="18">
        <v>9982800</v>
      </c>
      <c r="R5" s="19">
        <v>0</v>
      </c>
      <c r="S5" s="19">
        <v>0</v>
      </c>
      <c r="T5" s="20"/>
    </row>
    <row r="6" spans="1:20" ht="60" x14ac:dyDescent="0.25">
      <c r="A6" s="81"/>
      <c r="B6" s="81"/>
      <c r="C6" s="85"/>
      <c r="D6" s="101" t="s">
        <v>34</v>
      </c>
      <c r="E6" s="82" t="s">
        <v>35</v>
      </c>
      <c r="F6" s="73" t="s">
        <v>36</v>
      </c>
      <c r="G6" s="73" t="s">
        <v>37</v>
      </c>
      <c r="H6" s="74">
        <v>0</v>
      </c>
      <c r="I6" s="70">
        <v>0.25</v>
      </c>
      <c r="J6" s="70">
        <v>0.25</v>
      </c>
      <c r="K6" s="94">
        <v>1</v>
      </c>
      <c r="L6" s="53" t="s">
        <v>31</v>
      </c>
      <c r="M6" s="55" t="s">
        <v>32</v>
      </c>
      <c r="N6" s="92">
        <v>1</v>
      </c>
      <c r="O6" s="21" t="s">
        <v>33</v>
      </c>
      <c r="P6" s="22">
        <v>973683538</v>
      </c>
      <c r="Q6" s="22">
        <v>892467110</v>
      </c>
      <c r="R6" s="23"/>
      <c r="S6" s="24">
        <v>0</v>
      </c>
      <c r="T6" s="25"/>
    </row>
    <row r="7" spans="1:20" ht="60" x14ac:dyDescent="0.25">
      <c r="A7" s="81"/>
      <c r="B7" s="81"/>
      <c r="C7" s="85"/>
      <c r="D7" s="101"/>
      <c r="E7" s="82"/>
      <c r="F7" s="73"/>
      <c r="G7" s="73"/>
      <c r="H7" s="74"/>
      <c r="I7" s="74"/>
      <c r="J7" s="70"/>
      <c r="K7" s="94"/>
      <c r="L7" s="53"/>
      <c r="M7" s="55"/>
      <c r="N7" s="92"/>
      <c r="O7" s="26" t="s">
        <v>38</v>
      </c>
      <c r="P7" s="22">
        <v>51168389</v>
      </c>
      <c r="Q7" s="22">
        <v>51168389</v>
      </c>
      <c r="R7" s="27"/>
      <c r="S7" s="24">
        <v>0</v>
      </c>
      <c r="T7" s="25"/>
    </row>
    <row r="8" spans="1:20" ht="75" x14ac:dyDescent="0.25">
      <c r="A8" s="81"/>
      <c r="B8" s="81"/>
      <c r="C8" s="85" t="s">
        <v>39</v>
      </c>
      <c r="D8" s="93" t="s">
        <v>40</v>
      </c>
      <c r="E8" s="28" t="s">
        <v>41</v>
      </c>
      <c r="F8" s="29" t="s">
        <v>42</v>
      </c>
      <c r="G8" s="30" t="s">
        <v>43</v>
      </c>
      <c r="H8" s="31">
        <v>0</v>
      </c>
      <c r="I8" s="32" t="s">
        <v>44</v>
      </c>
      <c r="J8" s="32" t="s">
        <v>44</v>
      </c>
      <c r="K8" s="33">
        <v>0.625</v>
      </c>
      <c r="L8" s="32" t="s">
        <v>31</v>
      </c>
      <c r="M8" s="34" t="s">
        <v>32</v>
      </c>
      <c r="N8" s="35">
        <v>0.625</v>
      </c>
      <c r="O8" s="21" t="s">
        <v>45</v>
      </c>
      <c r="P8" s="22">
        <v>1952424607</v>
      </c>
      <c r="Q8" s="22">
        <v>122383443</v>
      </c>
      <c r="R8" s="23"/>
      <c r="S8" s="24">
        <v>0</v>
      </c>
      <c r="T8" s="25"/>
    </row>
    <row r="9" spans="1:20" ht="105" x14ac:dyDescent="0.25">
      <c r="A9" s="81"/>
      <c r="B9" s="81"/>
      <c r="C9" s="85"/>
      <c r="D9" s="93"/>
      <c r="E9" s="28" t="s">
        <v>46</v>
      </c>
      <c r="F9" s="30" t="s">
        <v>47</v>
      </c>
      <c r="G9" s="30" t="s">
        <v>43</v>
      </c>
      <c r="H9" s="31">
        <v>0</v>
      </c>
      <c r="I9" s="36" t="s">
        <v>48</v>
      </c>
      <c r="J9" s="36" t="s">
        <v>48</v>
      </c>
      <c r="K9" s="33">
        <v>1</v>
      </c>
      <c r="L9" s="32" t="s">
        <v>31</v>
      </c>
      <c r="M9" s="34" t="s">
        <v>32</v>
      </c>
      <c r="N9" s="35">
        <v>1</v>
      </c>
      <c r="O9" s="21" t="s">
        <v>49</v>
      </c>
      <c r="P9" s="22">
        <v>154862087</v>
      </c>
      <c r="Q9" s="22">
        <v>136624494</v>
      </c>
      <c r="R9" s="23"/>
      <c r="S9" s="24"/>
      <c r="T9" s="25"/>
    </row>
    <row r="10" spans="1:20" ht="75" x14ac:dyDescent="0.25">
      <c r="A10" s="81"/>
      <c r="B10" s="81"/>
      <c r="C10" s="85"/>
      <c r="D10" s="62" t="s">
        <v>50</v>
      </c>
      <c r="E10" s="28" t="s">
        <v>51</v>
      </c>
      <c r="F10" s="29" t="s">
        <v>52</v>
      </c>
      <c r="G10" s="30" t="s">
        <v>53</v>
      </c>
      <c r="H10" s="31">
        <v>0</v>
      </c>
      <c r="I10" s="32">
        <v>12</v>
      </c>
      <c r="J10" s="32">
        <v>12</v>
      </c>
      <c r="K10" s="37">
        <f>+J10/I10</f>
        <v>1</v>
      </c>
      <c r="L10" s="32" t="s">
        <v>31</v>
      </c>
      <c r="M10" s="34" t="s">
        <v>32</v>
      </c>
      <c r="N10" s="35">
        <v>1</v>
      </c>
      <c r="O10" s="26" t="s">
        <v>54</v>
      </c>
      <c r="P10" s="22">
        <v>103894257</v>
      </c>
      <c r="Q10" s="22">
        <v>0</v>
      </c>
      <c r="R10" s="27"/>
      <c r="S10" s="24"/>
      <c r="T10" s="25"/>
    </row>
    <row r="11" spans="1:20" ht="75" x14ac:dyDescent="0.25">
      <c r="A11" s="81"/>
      <c r="B11" s="81"/>
      <c r="C11" s="85"/>
      <c r="D11" s="62"/>
      <c r="E11" s="28" t="s">
        <v>55</v>
      </c>
      <c r="F11" s="30" t="s">
        <v>56</v>
      </c>
      <c r="G11" s="30" t="s">
        <v>55</v>
      </c>
      <c r="H11" s="31">
        <v>0</v>
      </c>
      <c r="I11" s="36">
        <v>0.5</v>
      </c>
      <c r="J11" s="38">
        <v>0.5</v>
      </c>
      <c r="K11" s="37">
        <f>+J11/I11</f>
        <v>1</v>
      </c>
      <c r="L11" s="32" t="s">
        <v>31</v>
      </c>
      <c r="M11" s="34" t="s">
        <v>32</v>
      </c>
      <c r="N11" s="35">
        <v>1</v>
      </c>
      <c r="O11" s="21" t="s">
        <v>33</v>
      </c>
      <c r="P11" s="22">
        <v>73000000</v>
      </c>
      <c r="Q11" s="22">
        <v>71166000</v>
      </c>
      <c r="R11" s="27"/>
      <c r="S11" s="24">
        <v>0</v>
      </c>
      <c r="T11" s="25"/>
    </row>
    <row r="12" spans="1:20" x14ac:dyDescent="0.25">
      <c r="A12" s="81"/>
      <c r="B12" s="81"/>
      <c r="C12" s="85" t="s">
        <v>57</v>
      </c>
      <c r="D12" s="93" t="s">
        <v>58</v>
      </c>
      <c r="E12" s="82" t="s">
        <v>59</v>
      </c>
      <c r="F12" s="73" t="s">
        <v>60</v>
      </c>
      <c r="G12" s="73" t="s">
        <v>61</v>
      </c>
      <c r="H12" s="74">
        <v>1</v>
      </c>
      <c r="I12" s="91">
        <v>1</v>
      </c>
      <c r="J12" s="75">
        <v>1</v>
      </c>
      <c r="K12" s="51">
        <v>1</v>
      </c>
      <c r="L12" s="53" t="s">
        <v>31</v>
      </c>
      <c r="M12" s="55" t="s">
        <v>32</v>
      </c>
      <c r="N12" s="57">
        <v>1</v>
      </c>
      <c r="O12" s="62" t="s">
        <v>62</v>
      </c>
      <c r="P12" s="87">
        <v>82942553</v>
      </c>
      <c r="Q12" s="87">
        <v>73970222</v>
      </c>
      <c r="R12" s="88"/>
      <c r="S12" s="89"/>
      <c r="T12" s="90"/>
    </row>
    <row r="13" spans="1:20" x14ac:dyDescent="0.25">
      <c r="A13" s="81"/>
      <c r="B13" s="81"/>
      <c r="C13" s="85"/>
      <c r="D13" s="93"/>
      <c r="E13" s="82"/>
      <c r="F13" s="73"/>
      <c r="G13" s="73"/>
      <c r="H13" s="74"/>
      <c r="I13" s="91"/>
      <c r="J13" s="75"/>
      <c r="K13" s="51"/>
      <c r="L13" s="53"/>
      <c r="M13" s="55"/>
      <c r="N13" s="57"/>
      <c r="O13" s="62"/>
      <c r="P13" s="87"/>
      <c r="Q13" s="87"/>
      <c r="R13" s="88"/>
      <c r="S13" s="89"/>
      <c r="T13" s="90"/>
    </row>
    <row r="14" spans="1:20" ht="15.75" x14ac:dyDescent="0.25">
      <c r="A14" s="99"/>
      <c r="B14" s="99"/>
      <c r="C14" s="85" t="s">
        <v>63</v>
      </c>
      <c r="D14" s="62" t="s">
        <v>64</v>
      </c>
      <c r="E14" s="82" t="s">
        <v>65</v>
      </c>
      <c r="F14" s="83" t="s">
        <v>64</v>
      </c>
      <c r="G14" s="73" t="s">
        <v>66</v>
      </c>
      <c r="H14" s="74">
        <v>0</v>
      </c>
      <c r="I14" s="78">
        <v>0.5</v>
      </c>
      <c r="J14" s="78">
        <v>0.5</v>
      </c>
      <c r="K14" s="51">
        <f>+J14/I14</f>
        <v>1</v>
      </c>
      <c r="L14" s="53" t="s">
        <v>31</v>
      </c>
      <c r="M14" s="55" t="s">
        <v>32</v>
      </c>
      <c r="N14" s="57">
        <v>1</v>
      </c>
      <c r="O14" s="21" t="s">
        <v>67</v>
      </c>
      <c r="P14" s="22">
        <v>158186120</v>
      </c>
      <c r="Q14" s="22">
        <v>156259588</v>
      </c>
      <c r="R14" s="27"/>
      <c r="S14" s="24"/>
      <c r="T14" s="25"/>
    </row>
    <row r="15" spans="1:20" ht="60" x14ac:dyDescent="0.25">
      <c r="A15" s="80" t="s">
        <v>24</v>
      </c>
      <c r="B15" s="80" t="s">
        <v>25</v>
      </c>
      <c r="C15" s="85"/>
      <c r="D15" s="62"/>
      <c r="E15" s="82"/>
      <c r="F15" s="83"/>
      <c r="G15" s="73"/>
      <c r="H15" s="74"/>
      <c r="I15" s="78"/>
      <c r="J15" s="78"/>
      <c r="K15" s="79"/>
      <c r="L15" s="53"/>
      <c r="M15" s="55"/>
      <c r="N15" s="57"/>
      <c r="O15" s="21" t="s">
        <v>33</v>
      </c>
      <c r="P15" s="22">
        <v>402789027</v>
      </c>
      <c r="Q15" s="22">
        <v>395344719</v>
      </c>
      <c r="R15" s="27"/>
      <c r="S15" s="24">
        <v>0</v>
      </c>
      <c r="T15" s="25"/>
    </row>
    <row r="16" spans="1:20" ht="60" x14ac:dyDescent="0.25">
      <c r="A16" s="81"/>
      <c r="B16" s="81"/>
      <c r="C16" s="85"/>
      <c r="D16" s="62"/>
      <c r="E16" s="82"/>
      <c r="F16" s="83"/>
      <c r="G16" s="73"/>
      <c r="H16" s="74"/>
      <c r="I16" s="78"/>
      <c r="J16" s="78"/>
      <c r="K16" s="79"/>
      <c r="L16" s="53"/>
      <c r="M16" s="55"/>
      <c r="N16" s="57"/>
      <c r="O16" s="21" t="s">
        <v>49</v>
      </c>
      <c r="P16" s="22">
        <v>35028053</v>
      </c>
      <c r="Q16" s="22">
        <v>30844159</v>
      </c>
      <c r="R16" s="27"/>
      <c r="S16" s="24">
        <v>0</v>
      </c>
      <c r="T16" s="25"/>
    </row>
    <row r="17" spans="1:20" ht="45" x14ac:dyDescent="0.25">
      <c r="A17" s="81"/>
      <c r="B17" s="81"/>
      <c r="C17" s="85"/>
      <c r="D17" s="62"/>
      <c r="E17" s="82"/>
      <c r="F17" s="83"/>
      <c r="G17" s="73"/>
      <c r="H17" s="74"/>
      <c r="I17" s="78"/>
      <c r="J17" s="78"/>
      <c r="K17" s="79"/>
      <c r="L17" s="53"/>
      <c r="M17" s="55"/>
      <c r="N17" s="57"/>
      <c r="O17" s="26" t="s">
        <v>68</v>
      </c>
      <c r="P17" s="22">
        <v>90000000</v>
      </c>
      <c r="Q17" s="22">
        <v>74332048</v>
      </c>
      <c r="R17" s="27"/>
      <c r="S17" s="24"/>
      <c r="T17" s="25"/>
    </row>
    <row r="18" spans="1:20" ht="60" x14ac:dyDescent="0.25">
      <c r="A18" s="81"/>
      <c r="B18" s="81"/>
      <c r="C18" s="85"/>
      <c r="D18" s="62" t="s">
        <v>69</v>
      </c>
      <c r="E18" s="82" t="s">
        <v>70</v>
      </c>
      <c r="F18" s="83" t="s">
        <v>69</v>
      </c>
      <c r="G18" s="83" t="s">
        <v>69</v>
      </c>
      <c r="H18" s="74">
        <v>0</v>
      </c>
      <c r="I18" s="70">
        <v>0.25</v>
      </c>
      <c r="J18" s="70">
        <v>0.25</v>
      </c>
      <c r="K18" s="77">
        <f>+J18/I18</f>
        <v>1</v>
      </c>
      <c r="L18" s="53" t="s">
        <v>31</v>
      </c>
      <c r="M18" s="55" t="s">
        <v>32</v>
      </c>
      <c r="N18" s="57">
        <v>1</v>
      </c>
      <c r="O18" s="39" t="s">
        <v>33</v>
      </c>
      <c r="P18" s="22">
        <v>80000000</v>
      </c>
      <c r="Q18" s="22">
        <v>80000000</v>
      </c>
      <c r="R18" s="27"/>
      <c r="S18" s="24">
        <v>0</v>
      </c>
      <c r="T18" s="25"/>
    </row>
    <row r="19" spans="1:20" ht="60" x14ac:dyDescent="0.25">
      <c r="A19" s="81"/>
      <c r="B19" s="81"/>
      <c r="C19" s="85"/>
      <c r="D19" s="62"/>
      <c r="E19" s="82"/>
      <c r="F19" s="83"/>
      <c r="G19" s="83"/>
      <c r="H19" s="74"/>
      <c r="I19" s="70"/>
      <c r="J19" s="70"/>
      <c r="K19" s="79"/>
      <c r="L19" s="53"/>
      <c r="M19" s="55"/>
      <c r="N19" s="57"/>
      <c r="O19" s="26" t="s">
        <v>71</v>
      </c>
      <c r="P19" s="22">
        <v>102344038</v>
      </c>
      <c r="Q19" s="22">
        <v>102344038</v>
      </c>
      <c r="R19" s="27"/>
      <c r="S19" s="24"/>
      <c r="T19" s="25"/>
    </row>
    <row r="20" spans="1:20" ht="45" x14ac:dyDescent="0.25">
      <c r="A20" s="81"/>
      <c r="B20" s="81"/>
      <c r="C20" s="85"/>
      <c r="D20" s="62" t="s">
        <v>64</v>
      </c>
      <c r="E20" s="82" t="s">
        <v>72</v>
      </c>
      <c r="F20" s="84" t="s">
        <v>73</v>
      </c>
      <c r="G20" s="73" t="s">
        <v>72</v>
      </c>
      <c r="H20" s="74">
        <v>0</v>
      </c>
      <c r="I20" s="70">
        <v>0.25</v>
      </c>
      <c r="J20" s="78">
        <v>0.19</v>
      </c>
      <c r="K20" s="51">
        <f>+J20/I20</f>
        <v>0.76</v>
      </c>
      <c r="L20" s="53" t="s">
        <v>31</v>
      </c>
      <c r="M20" s="55" t="s">
        <v>32</v>
      </c>
      <c r="N20" s="57">
        <v>0.76</v>
      </c>
      <c r="O20" s="21" t="s">
        <v>62</v>
      </c>
      <c r="P20" s="22">
        <v>50000000</v>
      </c>
      <c r="Q20" s="22">
        <v>44405573</v>
      </c>
      <c r="R20" s="27"/>
      <c r="S20" s="24"/>
      <c r="T20" s="25"/>
    </row>
    <row r="21" spans="1:20" ht="60" x14ac:dyDescent="0.25">
      <c r="A21" s="81"/>
      <c r="B21" s="81"/>
      <c r="C21" s="85"/>
      <c r="D21" s="62"/>
      <c r="E21" s="82"/>
      <c r="F21" s="72"/>
      <c r="G21" s="73"/>
      <c r="H21" s="74"/>
      <c r="I21" s="70"/>
      <c r="J21" s="78"/>
      <c r="K21" s="79"/>
      <c r="L21" s="53"/>
      <c r="M21" s="55"/>
      <c r="N21" s="57"/>
      <c r="O21" s="26" t="s">
        <v>71</v>
      </c>
      <c r="P21" s="22">
        <v>1</v>
      </c>
      <c r="Q21" s="22">
        <v>0</v>
      </c>
      <c r="R21" s="27"/>
      <c r="S21" s="24"/>
      <c r="T21" s="25"/>
    </row>
    <row r="22" spans="1:20" ht="60" x14ac:dyDescent="0.25">
      <c r="A22" s="81"/>
      <c r="B22" s="81"/>
      <c r="C22" s="85"/>
      <c r="D22" s="62" t="s">
        <v>74</v>
      </c>
      <c r="E22" s="82" t="s">
        <v>75</v>
      </c>
      <c r="F22" s="72" t="s">
        <v>76</v>
      </c>
      <c r="G22" s="73" t="s">
        <v>77</v>
      </c>
      <c r="H22" s="74">
        <v>0</v>
      </c>
      <c r="I22" s="53">
        <v>3750</v>
      </c>
      <c r="J22" s="75">
        <v>4610</v>
      </c>
      <c r="K22" s="76">
        <v>1</v>
      </c>
      <c r="L22" s="53" t="s">
        <v>31</v>
      </c>
      <c r="M22" s="55" t="s">
        <v>32</v>
      </c>
      <c r="N22" s="57">
        <v>1</v>
      </c>
      <c r="O22" s="21" t="s">
        <v>33</v>
      </c>
      <c r="P22" s="22">
        <v>140000000</v>
      </c>
      <c r="Q22" s="22">
        <v>135326811</v>
      </c>
      <c r="R22" s="27"/>
      <c r="S22" s="24">
        <v>0</v>
      </c>
      <c r="T22" s="25"/>
    </row>
    <row r="23" spans="1:20" ht="45" x14ac:dyDescent="0.25">
      <c r="A23" s="81"/>
      <c r="B23" s="81"/>
      <c r="C23" s="85"/>
      <c r="D23" s="62"/>
      <c r="E23" s="82"/>
      <c r="F23" s="72"/>
      <c r="G23" s="73"/>
      <c r="H23" s="74"/>
      <c r="I23" s="53"/>
      <c r="J23" s="75"/>
      <c r="K23" s="77"/>
      <c r="L23" s="53"/>
      <c r="M23" s="55"/>
      <c r="N23" s="57"/>
      <c r="O23" s="26" t="s">
        <v>78</v>
      </c>
      <c r="P23" s="22">
        <v>109371116</v>
      </c>
      <c r="Q23" s="22">
        <v>107300320</v>
      </c>
      <c r="R23" s="27"/>
      <c r="S23" s="24"/>
      <c r="T23" s="25"/>
    </row>
    <row r="24" spans="1:20" ht="30" x14ac:dyDescent="0.25">
      <c r="A24" s="81"/>
      <c r="B24" s="81"/>
      <c r="C24" s="85"/>
      <c r="D24" s="62"/>
      <c r="E24" s="82"/>
      <c r="F24" s="72"/>
      <c r="G24" s="73"/>
      <c r="H24" s="74"/>
      <c r="I24" s="53"/>
      <c r="J24" s="75"/>
      <c r="K24" s="77"/>
      <c r="L24" s="53"/>
      <c r="M24" s="55"/>
      <c r="N24" s="57"/>
      <c r="O24" s="26" t="s">
        <v>79</v>
      </c>
      <c r="P24" s="22">
        <v>10202764</v>
      </c>
      <c r="Q24" s="22">
        <v>10202764</v>
      </c>
      <c r="R24" s="27"/>
      <c r="S24" s="24"/>
      <c r="T24" s="25"/>
    </row>
    <row r="25" spans="1:20" ht="45" x14ac:dyDescent="0.25">
      <c r="A25" s="81"/>
      <c r="B25" s="81"/>
      <c r="C25" s="85"/>
      <c r="D25" s="62" t="s">
        <v>80</v>
      </c>
      <c r="E25" s="64" t="s">
        <v>81</v>
      </c>
      <c r="F25" s="64" t="s">
        <v>82</v>
      </c>
      <c r="G25" s="64"/>
      <c r="H25" s="66">
        <v>0</v>
      </c>
      <c r="I25" s="68">
        <v>1</v>
      </c>
      <c r="J25" s="70">
        <v>1</v>
      </c>
      <c r="K25" s="51">
        <f>+J25/I25</f>
        <v>1</v>
      </c>
      <c r="L25" s="53" t="s">
        <v>31</v>
      </c>
      <c r="M25" s="55" t="s">
        <v>32</v>
      </c>
      <c r="N25" s="57">
        <v>1</v>
      </c>
      <c r="O25" s="21" t="s">
        <v>62</v>
      </c>
      <c r="P25" s="22">
        <v>77700000</v>
      </c>
      <c r="Q25" s="22">
        <v>73589773</v>
      </c>
      <c r="R25" s="27"/>
      <c r="S25" s="24"/>
      <c r="T25" s="25"/>
    </row>
    <row r="26" spans="1:20" ht="45" x14ac:dyDescent="0.25">
      <c r="A26" s="81"/>
      <c r="B26" s="81"/>
      <c r="C26" s="85"/>
      <c r="D26" s="62"/>
      <c r="E26" s="64"/>
      <c r="F26" s="64"/>
      <c r="G26" s="64"/>
      <c r="H26" s="66"/>
      <c r="I26" s="68"/>
      <c r="J26" s="70"/>
      <c r="K26" s="51"/>
      <c r="L26" s="53"/>
      <c r="M26" s="55"/>
      <c r="N26" s="57"/>
      <c r="O26" s="26" t="s">
        <v>78</v>
      </c>
      <c r="P26" s="22">
        <v>28448000</v>
      </c>
      <c r="Q26" s="22">
        <v>26789733</v>
      </c>
      <c r="R26" s="27"/>
      <c r="S26" s="24"/>
      <c r="T26" s="25"/>
    </row>
    <row r="27" spans="1:20" ht="60.75" thickBot="1" x14ac:dyDescent="0.3">
      <c r="A27" s="81"/>
      <c r="B27" s="81"/>
      <c r="C27" s="86"/>
      <c r="D27" s="63"/>
      <c r="E27" s="65"/>
      <c r="F27" s="65"/>
      <c r="G27" s="65"/>
      <c r="H27" s="67"/>
      <c r="I27" s="69"/>
      <c r="J27" s="71"/>
      <c r="K27" s="52"/>
      <c r="L27" s="54"/>
      <c r="M27" s="56"/>
      <c r="N27" s="58"/>
      <c r="O27" s="40" t="s">
        <v>83</v>
      </c>
      <c r="P27" s="41">
        <v>70000000</v>
      </c>
      <c r="Q27" s="41">
        <v>69992960</v>
      </c>
      <c r="R27" s="42"/>
      <c r="S27" s="43"/>
      <c r="T27" s="44"/>
    </row>
    <row r="28" spans="1:20" ht="16.5" thickBot="1" x14ac:dyDescent="0.3">
      <c r="A28" s="59"/>
      <c r="B28" s="60"/>
      <c r="C28" s="60"/>
      <c r="D28" s="60"/>
      <c r="E28" s="60"/>
      <c r="F28" s="60"/>
      <c r="G28" s="60"/>
      <c r="H28" s="60"/>
      <c r="I28" s="60"/>
      <c r="J28" s="61"/>
      <c r="K28" s="46">
        <v>0.95</v>
      </c>
      <c r="L28" s="47"/>
      <c r="M28" s="47"/>
      <c r="N28" s="48">
        <v>0.95</v>
      </c>
      <c r="O28" s="49"/>
      <c r="P28" s="50">
        <f>SUM(P5:P27)</f>
        <v>4756044550</v>
      </c>
      <c r="Q28" s="50">
        <f>SUM(Q5:Q27)</f>
        <v>2664494944</v>
      </c>
      <c r="R28" s="45"/>
      <c r="S28" s="45"/>
      <c r="T28" s="45"/>
    </row>
  </sheetData>
  <mergeCells count="113">
    <mergeCell ref="A1:T1"/>
    <mergeCell ref="A2:A4"/>
    <mergeCell ref="B2:B4"/>
    <mergeCell ref="C2:C4"/>
    <mergeCell ref="D2:D4"/>
    <mergeCell ref="E2:E4"/>
    <mergeCell ref="F2:F4"/>
    <mergeCell ref="G2:J2"/>
    <mergeCell ref="O2:S2"/>
    <mergeCell ref="T2:T4"/>
    <mergeCell ref="Q3:Q4"/>
    <mergeCell ref="R3:R4"/>
    <mergeCell ref="S3:S4"/>
    <mergeCell ref="A5:A14"/>
    <mergeCell ref="B5:B14"/>
    <mergeCell ref="C5:C7"/>
    <mergeCell ref="D6:D7"/>
    <mergeCell ref="E6:E7"/>
    <mergeCell ref="F6:F7"/>
    <mergeCell ref="G6:G7"/>
    <mergeCell ref="G3:I3"/>
    <mergeCell ref="J3:J4"/>
    <mergeCell ref="L3:L4"/>
    <mergeCell ref="M3:M4"/>
    <mergeCell ref="N3:N4"/>
    <mergeCell ref="O3:P3"/>
    <mergeCell ref="N6:N7"/>
    <mergeCell ref="C8:C11"/>
    <mergeCell ref="D8:D9"/>
    <mergeCell ref="D10:D11"/>
    <mergeCell ref="C12:C13"/>
    <mergeCell ref="D12:D13"/>
    <mergeCell ref="E12:E13"/>
    <mergeCell ref="F12:F13"/>
    <mergeCell ref="G12:G13"/>
    <mergeCell ref="H12:H13"/>
    <mergeCell ref="H6:H7"/>
    <mergeCell ref="I6:I7"/>
    <mergeCell ref="J6:J7"/>
    <mergeCell ref="K6:K7"/>
    <mergeCell ref="L6:L7"/>
    <mergeCell ref="M6:M7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K14:K17"/>
    <mergeCell ref="L14:L17"/>
    <mergeCell ref="M14:M17"/>
    <mergeCell ref="N14:N17"/>
    <mergeCell ref="C14:C27"/>
    <mergeCell ref="D14:D17"/>
    <mergeCell ref="E14:E17"/>
    <mergeCell ref="F14:F17"/>
    <mergeCell ref="G14:G17"/>
    <mergeCell ref="H14:H17"/>
    <mergeCell ref="H18:H19"/>
    <mergeCell ref="H20:H21"/>
    <mergeCell ref="D22:D24"/>
    <mergeCell ref="E22:E24"/>
    <mergeCell ref="E18:E19"/>
    <mergeCell ref="F18:F19"/>
    <mergeCell ref="G18:G19"/>
    <mergeCell ref="D20:D21"/>
    <mergeCell ref="E20:E21"/>
    <mergeCell ref="F20:F21"/>
    <mergeCell ref="G20:G21"/>
    <mergeCell ref="I14:I17"/>
    <mergeCell ref="J14:J17"/>
    <mergeCell ref="I20:I21"/>
    <mergeCell ref="J20:J21"/>
    <mergeCell ref="K20:K21"/>
    <mergeCell ref="L20:L21"/>
    <mergeCell ref="M20:M21"/>
    <mergeCell ref="N20:N21"/>
    <mergeCell ref="I18:I19"/>
    <mergeCell ref="J18:J19"/>
    <mergeCell ref="K18:K19"/>
    <mergeCell ref="L18:L19"/>
    <mergeCell ref="M18:M19"/>
    <mergeCell ref="N18:N19"/>
    <mergeCell ref="K25:K27"/>
    <mergeCell ref="L25:L27"/>
    <mergeCell ref="M25:M27"/>
    <mergeCell ref="N25:N27"/>
    <mergeCell ref="A28:J28"/>
    <mergeCell ref="L22:L24"/>
    <mergeCell ref="M22:M24"/>
    <mergeCell ref="N22:N24"/>
    <mergeCell ref="D25:D27"/>
    <mergeCell ref="E25:E27"/>
    <mergeCell ref="F25:F27"/>
    <mergeCell ref="G25:G27"/>
    <mergeCell ref="H25:H27"/>
    <mergeCell ref="I25:I27"/>
    <mergeCell ref="J25:J27"/>
    <mergeCell ref="F22:F24"/>
    <mergeCell ref="G22:G24"/>
    <mergeCell ref="H22:H24"/>
    <mergeCell ref="I22:I24"/>
    <mergeCell ref="J22:J24"/>
    <mergeCell ref="K22:K24"/>
    <mergeCell ref="A15:A27"/>
    <mergeCell ref="B15:B27"/>
    <mergeCell ref="D18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DE GESTION EPA 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03</dc:creator>
  <cp:lastModifiedBy>Guidion</cp:lastModifiedBy>
  <dcterms:created xsi:type="dcterms:W3CDTF">2014-02-20T15:15:05Z</dcterms:created>
  <dcterms:modified xsi:type="dcterms:W3CDTF">2014-02-27T15:13:18Z</dcterms:modified>
</cp:coreProperties>
</file>